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8598F7F9-5D8A-4CA9-9F54-2C097EA00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stema de Gestio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U18" i="1"/>
  <c r="W18" i="1" s="1"/>
  <c r="T18" i="1"/>
  <c r="V18" i="1" s="1"/>
  <c r="R18" i="1"/>
  <c r="U17" i="1"/>
  <c r="W17" i="1" s="1"/>
  <c r="T17" i="1"/>
  <c r="V17" i="1" s="1"/>
  <c r="R17" i="1"/>
  <c r="U16" i="1"/>
  <c r="W16" i="1" s="1"/>
  <c r="T16" i="1"/>
  <c r="V16" i="1" s="1"/>
  <c r="R16" i="1"/>
  <c r="U15" i="1"/>
  <c r="W15" i="1" s="1"/>
  <c r="T15" i="1"/>
  <c r="V15" i="1" s="1"/>
  <c r="R15" i="1" s="1"/>
  <c r="P15" i="1" s="1"/>
  <c r="X15" i="1" s="1"/>
  <c r="S15" i="1"/>
  <c r="Q15" i="1"/>
  <c r="S16" i="1" l="1"/>
  <c r="Q16" i="1"/>
  <c r="P16" i="1" s="1"/>
  <c r="X16" i="1" s="1"/>
  <c r="P21" i="1" s="1"/>
  <c r="S17" i="1"/>
  <c r="Q17" i="1"/>
  <c r="P17" i="1" s="1"/>
  <c r="X17" i="1" s="1"/>
  <c r="S18" i="1"/>
  <c r="Q18" i="1"/>
  <c r="P18" i="1" s="1"/>
  <c r="X18" i="1" s="1"/>
</calcChain>
</file>

<file path=xl/sharedStrings.xml><?xml version="1.0" encoding="utf-8"?>
<sst xmlns="http://schemas.openxmlformats.org/spreadsheetml/2006/main" count="54" uniqueCount="50">
  <si>
    <t>Boleta de Medición del Desempeño</t>
  </si>
  <si>
    <t>MES</t>
  </si>
  <si>
    <t>AÑO</t>
  </si>
  <si>
    <t xml:space="preserve">No EMPLEADO : </t>
  </si>
  <si>
    <t>NOMBRE :</t>
  </si>
  <si>
    <t>PUESTO:</t>
  </si>
  <si>
    <t xml:space="preserve">Coordinador de Calidad 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</si>
  <si>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</si>
  <si>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</si>
  <si>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</si>
  <si>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</si>
  <si>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</si>
  <si>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</si>
  <si>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</si>
  <si>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</si>
  <si>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</si>
  <si>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</si>
  <si>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</si>
  <si>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</si>
  <si>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</si>
  <si>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</si>
  <si>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</si>
  <si>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</si>
  <si>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</si>
  <si>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</si>
  <si>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</si>
  <si>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 xml:space="preserve">Nivel de avance en proyectos de mejora </t>
  </si>
  <si>
    <t xml:space="preserve">% de avance en proyectos </t>
  </si>
  <si>
    <t>%</t>
  </si>
  <si>
    <t xml:space="preserve">eficiencia de los procesos </t>
  </si>
  <si>
    <t>minimo 90%</t>
  </si>
  <si>
    <t xml:space="preserve">sxatisfaccion del cliente </t>
  </si>
  <si>
    <t xml:space="preserve">encuestas </t>
  </si>
  <si>
    <t xml:space="preserve">Auditorias de calidad </t>
  </si>
  <si>
    <t xml:space="preserve">% de cumplimiento </t>
  </si>
  <si>
    <t>$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</si>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</sst>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-* #,##0_-;\-* #,##0_-;_-* &quot;-&quot;??_-;_-@_-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3" borderId="1" xfId="3" applyNumberFormat="1" applyFont="1" applyFill="1" applyBorder="1" applyAlignment="1">
      <alignment horizontal="center" vertical="center" wrapText="1"/>
    </xf>
    <xf numFmtId="0" fontId="3" fillId="3" borderId="3" xfId="3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2" fillId="4" borderId="0" xfId="0" applyFont="1" applyFill="1"/>
    <xf numFmtId="0" fontId="3" fillId="5" borderId="1" xfId="4" applyFont="1" applyFill="1" applyBorder="1" applyAlignment="1" applyProtection="1">
      <alignment horizontal="center" vertical="center" wrapText="1"/>
      <protection locked="0"/>
    </xf>
    <xf numFmtId="9" fontId="7" fillId="5" borderId="1" xfId="5" applyFont="1" applyFill="1" applyBorder="1" applyAlignment="1" applyProtection="1">
      <alignment horizontal="center" vertical="center" wrapText="1"/>
      <protection locked="0"/>
    </xf>
    <xf numFmtId="0" fontId="3" fillId="6" borderId="1" xfId="4" applyFont="1" applyFill="1" applyBorder="1" applyAlignment="1" applyProtection="1">
      <alignment horizontal="center" vertical="center" wrapText="1"/>
      <protection locked="0"/>
    </xf>
    <xf numFmtId="0" fontId="3" fillId="6" borderId="1" xfId="4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7" xfId="4" applyFont="1" applyFill="1" applyBorder="1" applyAlignment="1" applyProtection="1">
      <alignment horizontal="center" vertical="center"/>
      <protection locked="0"/>
    </xf>
    <xf numFmtId="9" fontId="9" fillId="2" borderId="7" xfId="4" applyNumberFormat="1" applyFont="1" applyFill="1" applyBorder="1" applyAlignment="1" applyProtection="1">
      <alignment horizontal="center" vertical="center" wrapText="1"/>
      <protection locked="0"/>
    </xf>
    <xf numFmtId="164" fontId="10" fillId="7" borderId="7" xfId="4" applyNumberFormat="1" applyFont="1" applyFill="1" applyBorder="1" applyAlignment="1" applyProtection="1">
      <alignment horizontal="center" vertical="center" wrapText="1"/>
      <protection locked="0"/>
    </xf>
    <xf numFmtId="9" fontId="10" fillId="7" borderId="7" xfId="5" applyFont="1" applyFill="1" applyBorder="1" applyAlignment="1" applyProtection="1">
      <alignment horizontal="center" vertical="center" wrapText="1"/>
      <protection locked="0"/>
    </xf>
    <xf numFmtId="9" fontId="9" fillId="2" borderId="7" xfId="3" applyFont="1" applyFill="1" applyBorder="1" applyAlignment="1" applyProtection="1">
      <alignment horizontal="center" vertical="center" wrapText="1"/>
      <protection locked="0"/>
    </xf>
    <xf numFmtId="164" fontId="9" fillId="2" borderId="7" xfId="3" applyNumberFormat="1" applyFont="1" applyFill="1" applyBorder="1" applyAlignment="1" applyProtection="1">
      <alignment horizontal="center" vertical="center" wrapText="1"/>
      <protection locked="0"/>
    </xf>
    <xf numFmtId="10" fontId="9" fillId="2" borderId="7" xfId="3" applyNumberFormat="1" applyFont="1" applyFill="1" applyBorder="1" applyAlignment="1" applyProtection="1">
      <alignment horizontal="center" vertical="center" wrapText="1"/>
      <protection locked="0"/>
    </xf>
    <xf numFmtId="10" fontId="2" fillId="8" borderId="7" xfId="3" applyNumberFormat="1" applyFont="1" applyFill="1" applyBorder="1" applyAlignment="1" applyProtection="1">
      <alignment horizontal="center" vertical="center" wrapText="1"/>
      <protection locked="0"/>
    </xf>
    <xf numFmtId="165" fontId="7" fillId="9" borderId="7" xfId="5" quotePrefix="1" applyNumberFormat="1" applyFont="1" applyFill="1" applyBorder="1" applyAlignment="1" applyProtection="1">
      <alignment horizontal="center" vertical="center" wrapText="1"/>
      <protection hidden="1"/>
    </xf>
    <xf numFmtId="4" fontId="5" fillId="4" borderId="0" xfId="4" applyNumberFormat="1" applyFont="1" applyFill="1" applyAlignment="1" applyProtection="1">
      <alignment horizontal="center" vertical="center"/>
      <protection locked="0"/>
    </xf>
    <xf numFmtId="4" fontId="5" fillId="4" borderId="0" xfId="5" applyNumberFormat="1" applyFont="1" applyFill="1" applyAlignment="1" applyProtection="1">
      <alignment horizontal="center" vertical="center"/>
      <protection locked="0"/>
    </xf>
    <xf numFmtId="0" fontId="5" fillId="4" borderId="0" xfId="4" applyFont="1" applyFill="1" applyAlignment="1" applyProtection="1">
      <alignment horizontal="center" vertical="center"/>
      <protection locked="0"/>
    </xf>
    <xf numFmtId="0" fontId="5" fillId="4" borderId="0" xfId="4" applyFont="1" applyFill="1" applyAlignment="1" applyProtection="1">
      <alignment horizontal="center" vertical="center" textRotation="90"/>
      <protection locked="0"/>
    </xf>
    <xf numFmtId="43" fontId="5" fillId="4" borderId="0" xfId="4" applyNumberFormat="1" applyFont="1" applyFill="1" applyAlignment="1" applyProtection="1">
      <alignment horizontal="center" vertical="center" textRotation="90"/>
      <protection locked="0"/>
    </xf>
    <xf numFmtId="1" fontId="5" fillId="4" borderId="0" xfId="4" applyNumberFormat="1" applyFont="1" applyFill="1" applyAlignment="1" applyProtection="1">
      <alignment horizontal="center" vertical="center"/>
      <protection locked="0"/>
    </xf>
    <xf numFmtId="10" fontId="5" fillId="10" borderId="0" xfId="4" applyNumberFormat="1" applyFont="1" applyFill="1" applyAlignment="1" applyProtection="1">
      <alignment horizontal="right" vertical="center"/>
      <protection locked="0"/>
    </xf>
    <xf numFmtId="0" fontId="9" fillId="2" borderId="1" xfId="4" applyFont="1" applyFill="1" applyBorder="1" applyAlignment="1" applyProtection="1">
      <alignment horizontal="center" vertical="center"/>
      <protection locked="0"/>
    </xf>
    <xf numFmtId="9" fontId="10" fillId="11" borderId="1" xfId="4" applyNumberFormat="1" applyFont="1" applyFill="1" applyBorder="1" applyAlignment="1" applyProtection="1">
      <alignment horizontal="center" vertical="center" wrapText="1"/>
      <protection locked="0"/>
    </xf>
    <xf numFmtId="164" fontId="10" fillId="11" borderId="1" xfId="4" applyNumberFormat="1" applyFont="1" applyFill="1" applyBorder="1" applyAlignment="1" applyProtection="1">
      <alignment horizontal="center" vertical="center" wrapText="1"/>
      <protection locked="0"/>
    </xf>
    <xf numFmtId="9" fontId="10" fillId="7" borderId="1" xfId="4" applyNumberFormat="1" applyFont="1" applyFill="1" applyBorder="1" applyAlignment="1" applyProtection="1">
      <alignment horizontal="center" vertical="center" wrapText="1"/>
      <protection locked="0"/>
    </xf>
    <xf numFmtId="164" fontId="10" fillId="7" borderId="1" xfId="4" applyNumberFormat="1" applyFont="1" applyFill="1" applyBorder="1" applyAlignment="1" applyProtection="1">
      <alignment horizontal="center" vertical="center" wrapText="1"/>
      <protection locked="0"/>
    </xf>
    <xf numFmtId="9" fontId="10" fillId="7" borderId="1" xfId="5" applyFont="1" applyFill="1" applyBorder="1" applyAlignment="1" applyProtection="1">
      <alignment horizontal="center" vertical="center" wrapText="1"/>
      <protection locked="0"/>
    </xf>
    <xf numFmtId="167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9" fillId="2" borderId="1" xfId="3" applyNumberFormat="1" applyFont="1" applyFill="1" applyBorder="1" applyAlignment="1" applyProtection="1">
      <alignment horizontal="center" vertical="center" wrapText="1"/>
      <protection locked="0"/>
    </xf>
    <xf numFmtId="164" fontId="2" fillId="8" borderId="1" xfId="3" applyNumberFormat="1" applyFont="1" applyFill="1" applyBorder="1" applyAlignment="1" applyProtection="1">
      <alignment horizontal="center" vertical="center" wrapText="1"/>
      <protection locked="0"/>
    </xf>
    <xf numFmtId="164" fontId="6" fillId="4" borderId="0" xfId="5" applyNumberFormat="1" applyFont="1" applyFill="1" applyAlignment="1" applyProtection="1">
      <alignment horizontal="center" vertical="center"/>
      <protection locked="0"/>
    </xf>
    <xf numFmtId="9" fontId="9" fillId="2" borderId="1" xfId="3" applyFont="1" applyFill="1" applyBorder="1" applyAlignment="1" applyProtection="1">
      <alignment horizontal="center" vertical="center" wrapText="1"/>
      <protection locked="0"/>
    </xf>
    <xf numFmtId="169" fontId="9" fillId="2" borderId="1" xfId="2" applyNumberFormat="1" applyFont="1" applyFill="1" applyBorder="1" applyAlignment="1" applyProtection="1">
      <alignment horizontal="center" vertical="center" wrapText="1"/>
      <protection locked="0"/>
    </xf>
    <xf numFmtId="169" fontId="2" fillId="8" borderId="1" xfId="1" applyNumberFormat="1" applyFont="1" applyFill="1" applyBorder="1" applyAlignment="1" applyProtection="1">
      <alignment horizontal="left" vertical="center" wrapText="1"/>
      <protection locked="0"/>
    </xf>
    <xf numFmtId="0" fontId="11" fillId="4" borderId="0" xfId="4" applyFont="1" applyFill="1" applyAlignment="1" applyProtection="1">
      <alignment horizontal="center" vertical="center"/>
      <protection locked="0"/>
    </xf>
    <xf numFmtId="0" fontId="11" fillId="4" borderId="0" xfId="4" applyFont="1" applyFill="1" applyAlignment="1" applyProtection="1">
      <alignment horizontal="right" vertical="center"/>
      <protection locked="0"/>
    </xf>
    <xf numFmtId="9" fontId="11" fillId="4" borderId="9" xfId="5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hidden="1"/>
    </xf>
    <xf numFmtId="9" fontId="12" fillId="4" borderId="0" xfId="5" applyFont="1" applyFill="1" applyAlignment="1" applyProtection="1">
      <alignment horizontal="center" wrapText="1"/>
      <protection locked="0"/>
    </xf>
    <xf numFmtId="0" fontId="12" fillId="4" borderId="0" xfId="4" applyFont="1" applyFill="1" applyAlignment="1" applyProtection="1">
      <alignment horizontal="right" vertical="center" wrapText="1"/>
      <protection locked="0"/>
    </xf>
    <xf numFmtId="0" fontId="9" fillId="4" borderId="0" xfId="4" applyFont="1" applyFill="1" applyAlignment="1" applyProtection="1">
      <alignment vertical="center" textRotation="90"/>
      <protection locked="0"/>
    </xf>
    <xf numFmtId="165" fontId="3" fillId="10" borderId="0" xfId="6" applyNumberFormat="1" applyFont="1" applyFill="1" applyAlignment="1" applyProtection="1">
      <alignment vertical="center"/>
      <protection hidden="1"/>
    </xf>
    <xf numFmtId="2" fontId="9" fillId="4" borderId="0" xfId="4" applyNumberFormat="1" applyFont="1" applyFill="1" applyAlignment="1" applyProtection="1">
      <alignment horizontal="center" vertical="center" wrapText="1"/>
      <protection locked="0"/>
    </xf>
    <xf numFmtId="2" fontId="9" fillId="4" borderId="0" xfId="5" applyNumberFormat="1" applyFont="1" applyFill="1" applyAlignment="1" applyProtection="1">
      <alignment horizontal="center" vertical="center" wrapText="1"/>
      <protection locked="0"/>
    </xf>
    <xf numFmtId="43" fontId="7" fillId="4" borderId="0" xfId="6" applyFont="1" applyFill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hidden="1"/>
    </xf>
    <xf numFmtId="9" fontId="11" fillId="4" borderId="0" xfId="5" applyFont="1" applyFill="1" applyAlignment="1" applyProtection="1">
      <alignment horizontal="center" vertical="center" wrapText="1"/>
      <protection locked="0"/>
    </xf>
    <xf numFmtId="0" fontId="2" fillId="4" borderId="0" xfId="4" applyFont="1" applyFill="1" applyProtection="1">
      <protection locked="0"/>
    </xf>
    <xf numFmtId="165" fontId="7" fillId="9" borderId="13" xfId="5" applyNumberFormat="1" applyFont="1" applyFill="1" applyBorder="1" applyAlignment="1" applyProtection="1">
      <alignment horizontal="center" vertical="center" wrapText="1"/>
      <protection hidden="1"/>
    </xf>
    <xf numFmtId="2" fontId="4" fillId="4" borderId="0" xfId="5" applyNumberFormat="1" applyFont="1" applyFill="1" applyAlignment="1" applyProtection="1">
      <alignment horizontal="right" vertical="center"/>
      <protection locked="0"/>
    </xf>
    <xf numFmtId="4" fontId="4" fillId="4" borderId="0" xfId="5" applyNumberFormat="1" applyFont="1" applyFill="1" applyAlignment="1" applyProtection="1">
      <alignment horizontal="center" vertical="center"/>
      <protection locked="0"/>
    </xf>
    <xf numFmtId="0" fontId="4" fillId="10" borderId="0" xfId="4" applyFont="1" applyFill="1" applyAlignment="1" applyProtection="1">
      <alignment horizontal="right" vertical="center"/>
      <protection locked="0"/>
    </xf>
    <xf numFmtId="0" fontId="2" fillId="0" borderId="0" xfId="0" applyFont="1" applyProtection="1">
      <protection hidden="1"/>
    </xf>
    <xf numFmtId="9" fontId="2" fillId="10" borderId="0" xfId="5" applyFont="1" applyFill="1" applyAlignment="1" applyProtection="1">
      <alignment vertical="center"/>
      <protection locked="0"/>
    </xf>
    <xf numFmtId="3" fontId="2" fillId="10" borderId="0" xfId="4" applyNumberFormat="1" applyFont="1" applyFill="1" applyAlignment="1" applyProtection="1">
      <alignment vertical="center"/>
      <protection locked="0"/>
    </xf>
    <xf numFmtId="3" fontId="3" fillId="10" borderId="0" xfId="4" applyNumberFormat="1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2" fillId="13" borderId="0" xfId="0" applyFont="1" applyFill="1" applyProtection="1">
      <protection hidden="1"/>
    </xf>
    <xf numFmtId="0" fontId="2" fillId="15" borderId="0" xfId="0" applyFont="1" applyFill="1" applyAlignment="1" applyProtection="1">
      <alignment horizontal="left" vertical="center"/>
      <protection hidden="1"/>
    </xf>
    <xf numFmtId="0" fontId="2" fillId="15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22" xfId="0" applyFont="1" applyFill="1" applyBorder="1" applyAlignment="1" applyProtection="1">
      <alignment vertical="center" wrapText="1"/>
      <protection hidden="1"/>
    </xf>
    <xf numFmtId="0" fontId="13" fillId="2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3" fillId="13" borderId="14" xfId="0" applyFont="1" applyFill="1" applyBorder="1" applyAlignment="1" applyProtection="1">
      <alignment horizontal="center" vertical="center" wrapText="1"/>
      <protection hidden="1"/>
    </xf>
    <xf numFmtId="0" fontId="3" fillId="13" borderId="15" xfId="0" applyFont="1" applyFill="1" applyBorder="1" applyAlignment="1" applyProtection="1">
      <alignment horizontal="center" vertical="center" wrapText="1"/>
      <protection hidden="1"/>
    </xf>
    <xf numFmtId="0" fontId="3" fillId="13" borderId="3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left" vertical="center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hidden="1"/>
    </xf>
    <xf numFmtId="0" fontId="2" fillId="2" borderId="18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Alignment="1" applyProtection="1">
      <alignment horizontal="left" vertical="center" wrapText="1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3" fillId="14" borderId="14" xfId="0" applyFont="1" applyFill="1" applyBorder="1" applyAlignment="1" applyProtection="1">
      <alignment horizontal="center" vertical="center" wrapText="1"/>
      <protection hidden="1"/>
    </xf>
    <xf numFmtId="0" fontId="3" fillId="14" borderId="15" xfId="0" applyFont="1" applyFill="1" applyBorder="1" applyAlignment="1" applyProtection="1">
      <alignment horizontal="center" vertical="center" wrapText="1"/>
      <protection hidden="1"/>
    </xf>
    <xf numFmtId="0" fontId="3" fillId="14" borderId="3" xfId="0" applyFont="1" applyFill="1" applyBorder="1" applyAlignment="1" applyProtection="1">
      <alignment horizontal="center" vertical="center" wrapText="1"/>
      <protection hidden="1"/>
    </xf>
    <xf numFmtId="0" fontId="13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13" borderId="1" xfId="0" applyFont="1" applyFill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10" fillId="11" borderId="1" xfId="4" applyFont="1" applyFill="1" applyBorder="1" applyAlignment="1" applyProtection="1">
      <alignment horizontal="left" vertical="center" wrapText="1"/>
      <protection locked="0"/>
    </xf>
    <xf numFmtId="0" fontId="10" fillId="7" borderId="1" xfId="4" applyFont="1" applyFill="1" applyBorder="1" applyAlignment="1" applyProtection="1">
      <alignment horizontal="left" vertical="center" wrapText="1"/>
      <protection locked="0"/>
    </xf>
    <xf numFmtId="0" fontId="11" fillId="4" borderId="0" xfId="4" applyFont="1" applyFill="1" applyAlignment="1" applyProtection="1">
      <alignment horizontal="right" vertical="center"/>
      <protection locked="0"/>
    </xf>
    <xf numFmtId="0" fontId="11" fillId="4" borderId="8" xfId="4" applyFont="1" applyFill="1" applyBorder="1" applyAlignment="1" applyProtection="1">
      <alignment horizontal="right" vertical="center"/>
      <protection locked="0"/>
    </xf>
    <xf numFmtId="0" fontId="7" fillId="12" borderId="10" xfId="4" applyFont="1" applyFill="1" applyBorder="1" applyAlignment="1" applyProtection="1">
      <alignment horizontal="center" vertical="center" wrapText="1"/>
      <protection locked="0"/>
    </xf>
    <xf numFmtId="0" fontId="7" fillId="12" borderId="11" xfId="4" applyFont="1" applyFill="1" applyBorder="1" applyAlignment="1" applyProtection="1">
      <alignment horizontal="center" vertical="center" wrapText="1"/>
      <protection locked="0"/>
    </xf>
    <xf numFmtId="0" fontId="7" fillId="12" borderId="12" xfId="4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5" borderId="4" xfId="4" applyFont="1" applyFill="1" applyBorder="1" applyAlignment="1" applyProtection="1">
      <alignment horizontal="center" vertical="center" wrapText="1"/>
      <protection locked="0"/>
    </xf>
    <xf numFmtId="0" fontId="3" fillId="5" borderId="5" xfId="4" applyFont="1" applyFill="1" applyBorder="1" applyAlignment="1" applyProtection="1">
      <alignment horizontal="center" vertical="center" wrapText="1"/>
      <protection locked="0"/>
    </xf>
    <xf numFmtId="0" fontId="3" fillId="5" borderId="6" xfId="4" applyFont="1" applyFill="1" applyBorder="1" applyAlignment="1" applyProtection="1">
      <alignment horizontal="center" vertical="center" wrapText="1"/>
      <protection locked="0"/>
    </xf>
    <xf numFmtId="0" fontId="9" fillId="2" borderId="7" xfId="4" applyFont="1" applyFill="1" applyBorder="1" applyAlignment="1" applyProtection="1">
      <alignment horizontal="left" vertical="center" wrapText="1"/>
      <protection locked="0"/>
    </xf>
  </cellXfs>
  <cellStyles count="7">
    <cellStyle name="Millares" xfId="1" builtinId="3"/>
    <cellStyle name="Millares 2" xfId="6" xr:uid="{00000000-0005-0000-0000-000001000000}"/>
    <cellStyle name="Moneda" xfId="2" builtinId="4"/>
    <cellStyle name="Normal" xfId="0" builtinId="0"/>
    <cellStyle name="Normal 2" xfId="4" xr:uid="{00000000-0005-0000-0000-000004000000}"/>
    <cellStyle name="Porcentaje" xfId="3" builtinId="5"/>
    <cellStyle name="Porcentaje 2" xfId="5" xr:uid="{00000000-0005-0000-0000-000006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topLeftCell="H1" zoomScale="75" zoomScaleNormal="75" workbookViewId="0">
      <selection activeCell="AA4" sqref="AA4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90" customWidth="1"/>
    <col min="8" max="9" width="21.125" style="90" customWidth="1"/>
    <col min="10" max="10" width="20" style="90" customWidth="1"/>
    <col min="11" max="11" width="16.375" style="90" customWidth="1"/>
    <col min="12" max="13" width="21.125" style="90" customWidth="1"/>
    <col min="14" max="15" width="18.5" style="90" customWidth="1"/>
    <col min="16" max="16" width="18.625" style="90" customWidth="1"/>
    <col min="17" max="17" width="30.5" style="90" hidden="1" customWidth="1"/>
    <col min="18" max="18" width="23.375" style="90" hidden="1" customWidth="1"/>
    <col min="19" max="19" width="17.125" style="90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>
        <v>2019</v>
      </c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/>
      <c r="D6" s="7" t="s">
        <v>4</v>
      </c>
      <c r="E6" s="118"/>
      <c r="F6" s="118"/>
      <c r="G6" s="118"/>
      <c r="H6" s="118"/>
      <c r="I6" s="118"/>
      <c r="J6" s="118"/>
      <c r="K6" s="4" t="s">
        <v>5</v>
      </c>
      <c r="L6" s="118" t="s">
        <v>6</v>
      </c>
      <c r="M6" s="118"/>
      <c r="N6" s="118"/>
      <c r="O6" s="118"/>
      <c r="P6" s="118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1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7</v>
      </c>
      <c r="C8" s="10"/>
      <c r="D8" s="5" t="s">
        <v>8</v>
      </c>
      <c r="E8" s="118" t="s">
        <v>9</v>
      </c>
      <c r="F8" s="118"/>
      <c r="G8" s="7"/>
      <c r="H8" s="5" t="s">
        <v>10</v>
      </c>
      <c r="I8" s="118"/>
      <c r="J8" s="118"/>
      <c r="K8" s="118"/>
      <c r="L8" s="4" t="s">
        <v>11</v>
      </c>
      <c r="M8" s="12"/>
      <c r="N8" s="13" t="s">
        <v>12</v>
      </c>
      <c r="O8" s="12"/>
      <c r="P8" s="14"/>
      <c r="Q8" s="1"/>
      <c r="R8" s="1"/>
      <c r="S8" s="15"/>
      <c r="T8" s="15"/>
      <c r="U8" s="15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6"/>
      <c r="I9" s="7"/>
      <c r="J9" s="16"/>
      <c r="K9" s="16"/>
      <c r="L9" s="2"/>
      <c r="M9" s="1"/>
      <c r="N9" s="1"/>
      <c r="O9" s="1"/>
      <c r="P9" s="1"/>
      <c r="Q9" s="1"/>
      <c r="R9" s="1"/>
      <c r="S9" s="1"/>
      <c r="T9" s="15"/>
      <c r="U9" s="15"/>
      <c r="V9" s="1"/>
      <c r="W9" s="1"/>
      <c r="X9" s="1"/>
      <c r="Y9" s="1"/>
    </row>
    <row r="10" spans="1:25" ht="20.100000000000001" customHeight="1" thickBot="1" x14ac:dyDescent="0.25">
      <c r="A10" s="1"/>
      <c r="B10" s="117" t="s">
        <v>13</v>
      </c>
      <c r="C10" s="117"/>
      <c r="D10" s="118"/>
      <c r="E10" s="118"/>
      <c r="F10" s="118"/>
      <c r="G10" s="118"/>
      <c r="H10" s="119" t="s">
        <v>14</v>
      </c>
      <c r="I10" s="119"/>
      <c r="J10" s="119"/>
      <c r="K10" s="118"/>
      <c r="L10" s="118"/>
      <c r="M10" s="118"/>
      <c r="N10" s="118"/>
      <c r="O10" s="118"/>
      <c r="P10" s="118"/>
      <c r="Q10" s="1"/>
      <c r="R10" s="1"/>
      <c r="S10" s="1"/>
      <c r="T10" s="15"/>
      <c r="U10" s="15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6"/>
      <c r="I11" s="7"/>
      <c r="J11" s="16"/>
      <c r="K11" s="16"/>
      <c r="L11" s="2"/>
      <c r="M11" s="1"/>
      <c r="N11" s="1"/>
      <c r="O11" s="1"/>
      <c r="P11" s="1"/>
      <c r="Q11" s="1"/>
      <c r="R11" s="1"/>
      <c r="S11" s="1"/>
      <c r="T11" s="15"/>
      <c r="U11" s="15"/>
      <c r="V11" s="1"/>
      <c r="W11" s="1"/>
      <c r="X11" s="1"/>
      <c r="Y11" s="1"/>
    </row>
    <row r="12" spans="1:25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5"/>
      <c r="T12" s="15"/>
      <c r="U12" s="17"/>
      <c r="V12" s="17"/>
      <c r="W12" s="17"/>
      <c r="X12" s="17"/>
      <c r="Y12" s="17"/>
    </row>
    <row r="13" spans="1:25" s="1" customFormat="1" ht="20.100000000000001" customHeigh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9">
        <v>85</v>
      </c>
      <c r="M13" s="19">
        <v>100</v>
      </c>
      <c r="N13" s="20">
        <v>105</v>
      </c>
      <c r="O13" s="18"/>
      <c r="P13" s="18"/>
      <c r="S13" s="15"/>
      <c r="T13" s="15"/>
      <c r="U13" s="17"/>
      <c r="V13" s="21"/>
      <c r="W13" s="17"/>
      <c r="X13" s="17"/>
      <c r="Y13" s="17"/>
    </row>
    <row r="14" spans="1:25" s="22" customFormat="1" ht="30" customHeight="1" x14ac:dyDescent="0.2">
      <c r="B14" s="23" t="s">
        <v>15</v>
      </c>
      <c r="C14" s="120" t="s">
        <v>16</v>
      </c>
      <c r="D14" s="121"/>
      <c r="E14" s="121"/>
      <c r="F14" s="121"/>
      <c r="G14" s="122"/>
      <c r="H14" s="24" t="s">
        <v>17</v>
      </c>
      <c r="I14" s="23" t="s">
        <v>18</v>
      </c>
      <c r="J14" s="23" t="s">
        <v>19</v>
      </c>
      <c r="K14" s="23" t="s">
        <v>20</v>
      </c>
      <c r="L14" s="23" t="s">
        <v>21</v>
      </c>
      <c r="M14" s="23" t="s">
        <v>22</v>
      </c>
      <c r="N14" s="23" t="s">
        <v>23</v>
      </c>
      <c r="O14" s="25" t="s">
        <v>24</v>
      </c>
      <c r="P14" s="26" t="s">
        <v>25</v>
      </c>
      <c r="Q14" s="27"/>
      <c r="R14" s="27"/>
      <c r="S14" s="27"/>
      <c r="T14" s="27"/>
      <c r="U14" s="28"/>
      <c r="V14" s="28"/>
      <c r="W14" s="28"/>
      <c r="X14" s="28"/>
      <c r="Y14" s="28"/>
    </row>
    <row r="15" spans="1:25" s="22" customFormat="1" ht="69.95" customHeight="1" x14ac:dyDescent="0.2">
      <c r="B15" s="29">
        <v>1</v>
      </c>
      <c r="C15" s="123" t="s">
        <v>26</v>
      </c>
      <c r="D15" s="123"/>
      <c r="E15" s="123"/>
      <c r="F15" s="123"/>
      <c r="G15" s="123"/>
      <c r="H15" s="30">
        <v>0.25</v>
      </c>
      <c r="I15" s="31" t="s">
        <v>27</v>
      </c>
      <c r="J15" s="32"/>
      <c r="K15" s="33" t="s">
        <v>28</v>
      </c>
      <c r="L15" s="34">
        <v>0.9</v>
      </c>
      <c r="M15" s="35">
        <v>1</v>
      </c>
      <c r="N15" s="35">
        <v>1.1000000000000001</v>
      </c>
      <c r="O15" s="36">
        <v>0.94</v>
      </c>
      <c r="P15" s="37">
        <f>IF(O15="",0,IF(OR(L15&lt;M15,L15&lt;N15),R15,Q15))</f>
        <v>90.999999999999986</v>
      </c>
      <c r="Q15" s="38">
        <f t="shared" ref="Q15:Q18" si="0">IF(O15&gt;L15,0,IF(AND(N15=""),IF(O15&lt;M15,$M$13,V15),IF(N15="",R15,IF(AND(O15&lt;=L15,O15&gt;M15),V15,IF(AND(O15&lt;=M15,O15&gt;=N15),W15,IF(O15&lt;N15,105,0))))))</f>
        <v>0</v>
      </c>
      <c r="R15" s="39">
        <f t="shared" ref="R15:R18" si="1">IF(O15&lt;L15,0,IF(AND(N15=""),IF(O15&gt;M15,$M$13,V15),IF(N15="",S15,IF(AND(O15&gt;=L15,O15&lt;M15),V15,IF(AND(O15&gt;=M15,O15&lt;=N15),W15,IF(O15&gt;N15,105,0))))))</f>
        <v>90.999999999999986</v>
      </c>
      <c r="S15" s="40">
        <f t="shared" ref="S15:S18" si="2">IF(AND(O15&lt;=L15,O15&gt;M15),V15,IF(AND(O15&lt;=M15,O15&gt;=N15),W15,$N$13))</f>
        <v>105</v>
      </c>
      <c r="T15" s="41">
        <f t="shared" ref="T15:T18" si="3">($M$13-$L$13)/(M15-L15)</f>
        <v>150.00000000000003</v>
      </c>
      <c r="U15" s="42">
        <f t="shared" ref="U15:U18" si="4">($N$13-$M$13)/(N15-M15)</f>
        <v>49.999999999999957</v>
      </c>
      <c r="V15" s="43">
        <f t="shared" ref="V15:V18" si="5">T15*(O15-L15)+$L$13</f>
        <v>90.999999999999986</v>
      </c>
      <c r="W15" s="43">
        <f t="shared" ref="W15:W18" si="6">U15*(O15-M15)+$M$13</f>
        <v>97</v>
      </c>
      <c r="X15" s="38">
        <f t="shared" ref="X15:X18" si="7">P15*H15</f>
        <v>22.749999999999996</v>
      </c>
      <c r="Y15" s="44"/>
    </row>
    <row r="16" spans="1:25" s="22" customFormat="1" ht="69.95" customHeight="1" x14ac:dyDescent="0.2">
      <c r="B16" s="45">
        <v>2</v>
      </c>
      <c r="C16" s="110" t="s">
        <v>29</v>
      </c>
      <c r="D16" s="110"/>
      <c r="E16" s="110"/>
      <c r="F16" s="110"/>
      <c r="G16" s="110"/>
      <c r="H16" s="46">
        <v>0.25</v>
      </c>
      <c r="I16" s="47" t="s">
        <v>30</v>
      </c>
      <c r="J16" s="47"/>
      <c r="K16" s="33" t="s">
        <v>28</v>
      </c>
      <c r="L16" s="34">
        <v>0.03</v>
      </c>
      <c r="M16" s="35">
        <v>2.5000000000000001E-2</v>
      </c>
      <c r="N16" s="35">
        <v>0.02</v>
      </c>
      <c r="O16" s="36">
        <v>2.4E-2</v>
      </c>
      <c r="P16" s="37">
        <f t="shared" ref="P16:P18" si="8">IF(O16="",0,IF(OR(L16&lt;M16,L16&lt;N16),R16,Q16))</f>
        <v>101</v>
      </c>
      <c r="Q16" s="38">
        <f t="shared" si="0"/>
        <v>101</v>
      </c>
      <c r="R16" s="39">
        <f t="shared" si="1"/>
        <v>0</v>
      </c>
      <c r="S16" s="40">
        <f t="shared" si="2"/>
        <v>101</v>
      </c>
      <c r="T16" s="41">
        <f t="shared" si="3"/>
        <v>-3000.0000000000014</v>
      </c>
      <c r="U16" s="42">
        <f t="shared" si="4"/>
        <v>-999.99999999999977</v>
      </c>
      <c r="V16" s="43">
        <f t="shared" si="5"/>
        <v>103</v>
      </c>
      <c r="W16" s="43">
        <f t="shared" si="6"/>
        <v>101</v>
      </c>
      <c r="X16" s="38">
        <f t="shared" si="7"/>
        <v>25.25</v>
      </c>
      <c r="Y16" s="44"/>
    </row>
    <row r="17" spans="1:25" s="22" customFormat="1" ht="69.95" customHeight="1" x14ac:dyDescent="0.2">
      <c r="B17" s="45">
        <v>3</v>
      </c>
      <c r="C17" s="111" t="s">
        <v>31</v>
      </c>
      <c r="D17" s="111"/>
      <c r="E17" s="111"/>
      <c r="F17" s="111"/>
      <c r="G17" s="111"/>
      <c r="H17" s="48">
        <v>0.25</v>
      </c>
      <c r="I17" s="49" t="s">
        <v>32</v>
      </c>
      <c r="J17" s="50"/>
      <c r="K17" s="51" t="s">
        <v>28</v>
      </c>
      <c r="L17" s="52">
        <v>0.05</v>
      </c>
      <c r="M17" s="52">
        <v>0.03</v>
      </c>
      <c r="N17" s="52">
        <v>0</v>
      </c>
      <c r="O17" s="53">
        <v>0.05</v>
      </c>
      <c r="P17" s="37">
        <f t="shared" si="8"/>
        <v>85</v>
      </c>
      <c r="Q17" s="38">
        <f t="shared" si="0"/>
        <v>85</v>
      </c>
      <c r="R17" s="39">
        <f t="shared" si="1"/>
        <v>105</v>
      </c>
      <c r="S17" s="40">
        <f t="shared" si="2"/>
        <v>85</v>
      </c>
      <c r="T17" s="41">
        <f t="shared" si="3"/>
        <v>-749.99999999999989</v>
      </c>
      <c r="U17" s="42">
        <f t="shared" si="4"/>
        <v>-166.66666666666669</v>
      </c>
      <c r="V17" s="43">
        <f t="shared" si="5"/>
        <v>85</v>
      </c>
      <c r="W17" s="43">
        <f t="shared" si="6"/>
        <v>96.666666666666671</v>
      </c>
      <c r="X17" s="38">
        <f t="shared" si="7"/>
        <v>21.25</v>
      </c>
      <c r="Y17" s="54"/>
    </row>
    <row r="18" spans="1:25" s="22" customFormat="1" ht="69.95" customHeight="1" x14ac:dyDescent="0.2">
      <c r="B18" s="45">
        <v>4</v>
      </c>
      <c r="C18" s="110" t="s">
        <v>33</v>
      </c>
      <c r="D18" s="110"/>
      <c r="E18" s="110"/>
      <c r="F18" s="110"/>
      <c r="G18" s="110"/>
      <c r="H18" s="46">
        <v>0.25</v>
      </c>
      <c r="I18" s="47" t="s">
        <v>34</v>
      </c>
      <c r="J18" s="47"/>
      <c r="K18" s="55" t="s">
        <v>35</v>
      </c>
      <c r="L18" s="56">
        <v>10000</v>
      </c>
      <c r="M18" s="56">
        <v>5000</v>
      </c>
      <c r="N18" s="56">
        <v>0</v>
      </c>
      <c r="O18" s="57">
        <v>3000</v>
      </c>
      <c r="P18" s="37">
        <f t="shared" si="8"/>
        <v>102</v>
      </c>
      <c r="Q18" s="38">
        <f t="shared" si="0"/>
        <v>102</v>
      </c>
      <c r="R18" s="39">
        <f t="shared" si="1"/>
        <v>0</v>
      </c>
      <c r="S18" s="40">
        <f t="shared" si="2"/>
        <v>102</v>
      </c>
      <c r="T18" s="41">
        <f t="shared" si="3"/>
        <v>-3.0000000000000001E-3</v>
      </c>
      <c r="U18" s="42">
        <f t="shared" si="4"/>
        <v>-1E-3</v>
      </c>
      <c r="V18" s="43">
        <f t="shared" si="5"/>
        <v>106</v>
      </c>
      <c r="W18" s="43">
        <f t="shared" si="6"/>
        <v>102</v>
      </c>
      <c r="X18" s="38">
        <f t="shared" si="7"/>
        <v>25.5</v>
      </c>
      <c r="Y18" s="44"/>
    </row>
    <row r="19" spans="1:25" s="22" customFormat="1" ht="20.100000000000001" customHeight="1" x14ac:dyDescent="0.2">
      <c r="B19" s="58"/>
      <c r="C19" s="112" t="s">
        <v>36</v>
      </c>
      <c r="D19" s="112"/>
      <c r="E19" s="112"/>
      <c r="F19" s="112"/>
      <c r="G19" s="113"/>
      <c r="H19" s="60">
        <f>SUM(H15:H18)</f>
        <v>1</v>
      </c>
      <c r="I19" s="61"/>
      <c r="J19" s="61"/>
      <c r="K19" s="61"/>
      <c r="L19" s="62"/>
      <c r="M19" s="63"/>
      <c r="N19" s="63"/>
      <c r="O19" s="64"/>
      <c r="P19" s="65"/>
      <c r="Q19" s="66"/>
      <c r="R19" s="67"/>
      <c r="S19" s="66"/>
      <c r="T19" s="67"/>
      <c r="U19" s="67"/>
      <c r="V19" s="67"/>
      <c r="W19" s="67"/>
      <c r="X19" s="68"/>
      <c r="Y19" s="54"/>
    </row>
    <row r="20" spans="1:25" s="69" customFormat="1" ht="20.100000000000001" customHeight="1" thickBot="1" x14ac:dyDescent="0.25">
      <c r="B20" s="58"/>
      <c r="C20" s="59"/>
      <c r="D20" s="59"/>
      <c r="E20" s="59"/>
      <c r="F20" s="59"/>
      <c r="G20" s="59"/>
      <c r="H20" s="70"/>
      <c r="I20" s="61"/>
      <c r="J20" s="61"/>
      <c r="K20" s="61"/>
      <c r="L20" s="62"/>
      <c r="M20" s="63"/>
      <c r="N20" s="63"/>
      <c r="O20" s="64"/>
      <c r="P20" s="65"/>
      <c r="Q20" s="66"/>
      <c r="R20" s="67"/>
      <c r="S20" s="66"/>
      <c r="T20" s="67"/>
      <c r="U20" s="67"/>
      <c r="V20" s="67"/>
      <c r="W20" s="67"/>
      <c r="X20" s="68"/>
      <c r="Y20" s="71"/>
    </row>
    <row r="21" spans="1:25" s="76" customFormat="1" ht="20.100000000000001" customHeight="1" thickBot="1" x14ac:dyDescent="0.25">
      <c r="A21" s="69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70"/>
      <c r="M21" s="114" t="s">
        <v>37</v>
      </c>
      <c r="N21" s="115"/>
      <c r="O21" s="116"/>
      <c r="P21" s="72">
        <f>SUM(X15:X18)</f>
        <v>94.75</v>
      </c>
      <c r="Q21" s="73"/>
      <c r="R21" s="74"/>
      <c r="S21" s="73"/>
      <c r="T21" s="74"/>
      <c r="U21" s="74"/>
      <c r="V21" s="74"/>
      <c r="W21" s="74"/>
      <c r="X21" s="74"/>
      <c r="Y21" s="75"/>
    </row>
    <row r="22" spans="1:25" s="76" customFormat="1" ht="20.100000000000001" customHeight="1" x14ac:dyDescent="0.2">
      <c r="A22" s="69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77"/>
      <c r="M22" s="78"/>
      <c r="N22" s="78"/>
      <c r="O22" s="79"/>
      <c r="P22" s="65"/>
      <c r="Q22" s="69"/>
      <c r="R22" s="69"/>
      <c r="S22" s="69"/>
      <c r="T22" s="69"/>
      <c r="U22" s="69"/>
      <c r="V22" s="69"/>
      <c r="W22" s="69"/>
      <c r="X22" s="69"/>
      <c r="Y22" s="69"/>
    </row>
    <row r="23" spans="1:25" s="82" customFormat="1" ht="20.100000000000001" customHeight="1" x14ac:dyDescent="0.2">
      <c r="A23" s="6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  <c r="P23" s="81"/>
      <c r="Q23" s="76"/>
      <c r="R23" s="76"/>
      <c r="S23" s="76"/>
      <c r="T23" s="76"/>
      <c r="U23" s="76"/>
      <c r="V23" s="76"/>
      <c r="W23" s="76"/>
      <c r="X23" s="76"/>
      <c r="Y23" s="69"/>
    </row>
    <row r="24" spans="1:25" s="83" customFormat="1" ht="20.100000000000001" customHeight="1" x14ac:dyDescent="0.2">
      <c r="A24" s="69"/>
      <c r="B24" s="103" t="s">
        <v>38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5"/>
      <c r="Q24" s="76"/>
      <c r="R24" s="76"/>
      <c r="S24" s="76"/>
      <c r="T24" s="76"/>
      <c r="U24" s="76"/>
      <c r="V24" s="76"/>
      <c r="W24" s="76"/>
      <c r="X24" s="76"/>
      <c r="Y24" s="69"/>
    </row>
    <row r="25" spans="1:25" s="83" customFormat="1" ht="20.100000000000001" customHeight="1" x14ac:dyDescent="0.2">
      <c r="A25" s="69"/>
      <c r="B25" s="109" t="s">
        <v>39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76"/>
      <c r="R25" s="76"/>
      <c r="S25" s="76"/>
      <c r="T25" s="76"/>
      <c r="U25" s="76"/>
      <c r="V25" s="76"/>
      <c r="W25" s="76"/>
      <c r="X25" s="76"/>
      <c r="Y25" s="69"/>
    </row>
    <row r="26" spans="1:25" s="83" customFormat="1" ht="20.100000000000001" customHeight="1" x14ac:dyDescent="0.2">
      <c r="A26" s="69"/>
      <c r="B26" s="108" t="s">
        <v>40</v>
      </c>
      <c r="C26" s="108"/>
      <c r="D26" s="108"/>
      <c r="E26" s="108" t="s">
        <v>41</v>
      </c>
      <c r="F26" s="108"/>
      <c r="G26" s="108"/>
      <c r="H26" s="108"/>
      <c r="I26" s="108"/>
      <c r="J26" s="108" t="s">
        <v>42</v>
      </c>
      <c r="K26" s="108"/>
      <c r="L26" s="108"/>
      <c r="M26" s="108"/>
      <c r="N26" s="108"/>
      <c r="O26" s="108"/>
      <c r="P26" s="108"/>
      <c r="Q26" s="76"/>
      <c r="R26" s="76"/>
      <c r="S26" s="76"/>
      <c r="T26" s="76"/>
      <c r="U26" s="76"/>
      <c r="V26" s="76"/>
      <c r="W26" s="76"/>
      <c r="X26" s="76"/>
      <c r="Y26" s="69"/>
    </row>
    <row r="27" spans="1:25" s="82" customFormat="1" ht="20.100000000000001" customHeight="1" x14ac:dyDescent="0.2">
      <c r="A27" s="69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76"/>
      <c r="R27" s="76"/>
      <c r="S27" s="76"/>
      <c r="T27" s="76"/>
      <c r="U27" s="76"/>
      <c r="V27" s="76"/>
      <c r="W27" s="76"/>
      <c r="X27" s="76"/>
      <c r="Y27" s="69"/>
    </row>
    <row r="28" spans="1:25" s="84" customFormat="1" ht="20.100000000000001" customHeight="1" x14ac:dyDescent="0.2">
      <c r="A28" s="69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76"/>
      <c r="R28" s="76"/>
      <c r="S28" s="76"/>
      <c r="T28" s="76"/>
      <c r="U28" s="76"/>
      <c r="V28" s="76"/>
      <c r="W28" s="76"/>
      <c r="X28" s="76"/>
      <c r="Y28" s="69"/>
    </row>
    <row r="29" spans="1:25" s="84" customFormat="1" ht="20.100000000000001" customHeight="1" x14ac:dyDescent="0.2">
      <c r="A29" s="69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76"/>
      <c r="R29" s="76"/>
      <c r="S29" s="76"/>
      <c r="T29" s="76"/>
      <c r="U29" s="76"/>
      <c r="V29" s="76"/>
      <c r="W29" s="76"/>
      <c r="X29" s="76"/>
      <c r="Y29" s="69"/>
    </row>
    <row r="30" spans="1:25" s="84" customFormat="1" ht="20.100000000000001" customHeight="1" x14ac:dyDescent="0.2">
      <c r="A30" s="69"/>
      <c r="B30" s="108" t="s">
        <v>43</v>
      </c>
      <c r="C30" s="108"/>
      <c r="D30" s="108"/>
      <c r="E30" s="108" t="s">
        <v>41</v>
      </c>
      <c r="F30" s="108"/>
      <c r="G30" s="108"/>
      <c r="H30" s="108"/>
      <c r="I30" s="108"/>
      <c r="J30" s="108" t="s">
        <v>42</v>
      </c>
      <c r="K30" s="108"/>
      <c r="L30" s="108"/>
      <c r="M30" s="108"/>
      <c r="N30" s="108"/>
      <c r="O30" s="108"/>
      <c r="P30" s="108"/>
      <c r="Q30" s="76"/>
      <c r="R30" s="76"/>
      <c r="S30" s="76"/>
      <c r="T30" s="76"/>
      <c r="U30" s="76"/>
      <c r="V30" s="76"/>
      <c r="W30" s="76"/>
      <c r="X30" s="76"/>
      <c r="Y30" s="69"/>
    </row>
    <row r="31" spans="1:25" s="82" customFormat="1" ht="20.100000000000001" customHeight="1" x14ac:dyDescent="0.2">
      <c r="A31" s="69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76"/>
      <c r="R31" s="76"/>
      <c r="S31" s="76"/>
      <c r="T31" s="76"/>
      <c r="U31" s="76"/>
      <c r="V31" s="76"/>
      <c r="W31" s="76"/>
      <c r="X31" s="76"/>
      <c r="Y31" s="69"/>
    </row>
    <row r="32" spans="1:25" s="84" customFormat="1" ht="20.100000000000001" customHeight="1" x14ac:dyDescent="0.2">
      <c r="A32" s="69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76"/>
      <c r="R32" s="76"/>
      <c r="S32" s="76"/>
      <c r="T32" s="76"/>
      <c r="U32" s="76"/>
      <c r="V32" s="76"/>
      <c r="W32" s="76"/>
      <c r="X32" s="76"/>
      <c r="Y32" s="69"/>
    </row>
    <row r="33" spans="1:25" s="84" customFormat="1" ht="20.100000000000001" customHeight="1" x14ac:dyDescent="0.2">
      <c r="A33" s="69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76"/>
      <c r="R33" s="76"/>
      <c r="S33" s="76"/>
      <c r="T33" s="76"/>
      <c r="U33" s="76"/>
      <c r="V33" s="76"/>
      <c r="W33" s="76"/>
      <c r="X33" s="76"/>
      <c r="Y33" s="69"/>
    </row>
    <row r="34" spans="1:25" s="84" customFormat="1" ht="20.100000000000001" customHeight="1" x14ac:dyDescent="0.2">
      <c r="A34" s="69"/>
      <c r="B34" s="91" t="s">
        <v>44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3"/>
      <c r="Q34" s="76"/>
      <c r="R34" s="76"/>
      <c r="S34" s="76"/>
      <c r="T34" s="76"/>
      <c r="U34" s="76"/>
      <c r="V34" s="76"/>
      <c r="W34" s="76"/>
      <c r="X34" s="76"/>
      <c r="Y34" s="69"/>
    </row>
    <row r="35" spans="1:25" s="84" customFormat="1" ht="20.100000000000001" customHeight="1" x14ac:dyDescent="0.2">
      <c r="A35" s="69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6"/>
      <c r="Q35" s="76"/>
      <c r="R35" s="76"/>
      <c r="S35" s="76"/>
      <c r="T35" s="76"/>
      <c r="U35" s="76"/>
      <c r="V35" s="76"/>
      <c r="W35" s="76"/>
      <c r="X35" s="76"/>
      <c r="Y35" s="69"/>
    </row>
    <row r="36" spans="1:25" s="84" customFormat="1" ht="20.100000000000001" customHeight="1" x14ac:dyDescent="0.2">
      <c r="A36" s="69"/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9"/>
      <c r="Q36" s="76"/>
      <c r="R36" s="76"/>
      <c r="S36" s="76"/>
      <c r="T36" s="76"/>
      <c r="U36" s="76"/>
      <c r="V36" s="76"/>
      <c r="W36" s="76"/>
      <c r="X36" s="76"/>
      <c r="Y36" s="69"/>
    </row>
    <row r="37" spans="1:25" s="76" customFormat="1" ht="20.100000000000001" customHeight="1" x14ac:dyDescent="0.2">
      <c r="A37" s="69"/>
      <c r="B37" s="97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9"/>
      <c r="Y37" s="69"/>
    </row>
    <row r="38" spans="1:25" s="69" customFormat="1" ht="20.100000000000001" customHeight="1" x14ac:dyDescent="0.2">
      <c r="B38" s="9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9"/>
      <c r="Q38" s="76"/>
      <c r="R38" s="76"/>
      <c r="S38" s="76"/>
      <c r="T38" s="76"/>
      <c r="U38" s="76"/>
      <c r="V38" s="76"/>
      <c r="W38" s="76"/>
      <c r="X38" s="76"/>
    </row>
    <row r="39" spans="1:25" s="69" customFormat="1" ht="63" customHeight="1" x14ac:dyDescent="0.2"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2"/>
      <c r="Q39" s="76"/>
      <c r="R39" s="76"/>
      <c r="S39" s="76"/>
      <c r="T39" s="76"/>
      <c r="U39" s="76"/>
      <c r="V39" s="76"/>
      <c r="W39" s="76"/>
      <c r="X39" s="76"/>
    </row>
    <row r="40" spans="1:25" s="69" customFormat="1" ht="20.100000000000001" customHeight="1" x14ac:dyDescent="0.2">
      <c r="B40" s="103" t="s">
        <v>45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5"/>
      <c r="Q40" s="76"/>
      <c r="R40" s="76"/>
      <c r="S40" s="76"/>
      <c r="T40" s="76"/>
      <c r="U40" s="76"/>
      <c r="V40" s="76"/>
      <c r="W40" s="76"/>
      <c r="X40" s="76"/>
    </row>
    <row r="41" spans="1:25" s="69" customFormat="1" ht="35.1" customHeight="1" x14ac:dyDescent="0.2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86"/>
    </row>
    <row r="42" spans="1:25" s="69" customFormat="1" ht="20.100000000000001" customHeight="1" x14ac:dyDescent="0.2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86"/>
    </row>
    <row r="43" spans="1:25" ht="15.75" x14ac:dyDescent="0.2">
      <c r="A43" s="1"/>
      <c r="B43" s="87"/>
      <c r="C43" s="87"/>
      <c r="D43" s="87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86"/>
      <c r="Q43" s="69"/>
      <c r="R43" s="69"/>
      <c r="S43" s="69"/>
      <c r="T43" s="69"/>
      <c r="U43" s="69"/>
      <c r="V43" s="69"/>
      <c r="W43" s="69"/>
      <c r="X43" s="69"/>
      <c r="Y43" s="69"/>
    </row>
    <row r="44" spans="1:25" ht="23.25" x14ac:dyDescent="0.2">
      <c r="A44" s="1"/>
      <c r="B44" s="106" t="s">
        <v>46</v>
      </c>
      <c r="C44" s="106"/>
      <c r="D44" s="106"/>
      <c r="E44" s="69"/>
      <c r="F44" s="106" t="s">
        <v>47</v>
      </c>
      <c r="G44" s="106"/>
      <c r="H44" s="106"/>
      <c r="I44" s="88"/>
      <c r="J44" s="106" t="s">
        <v>48</v>
      </c>
      <c r="K44" s="106"/>
      <c r="L44" s="106"/>
      <c r="M44" s="88"/>
      <c r="N44" s="106" t="s">
        <v>49</v>
      </c>
      <c r="O44" s="106"/>
      <c r="P44" s="106"/>
      <c r="Q44" s="69"/>
      <c r="R44" s="69"/>
      <c r="S44" s="69"/>
      <c r="T44" s="69"/>
      <c r="U44" s="69"/>
      <c r="V44" s="69"/>
      <c r="W44" s="69"/>
      <c r="X44" s="69"/>
      <c r="Y44" s="69"/>
    </row>
    <row r="45" spans="1:25" ht="24.6" customHeight="1" x14ac:dyDescent="0.2">
      <c r="A45" s="1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6"/>
      <c r="P45" s="86"/>
      <c r="Q45" s="2"/>
      <c r="R45" s="2"/>
      <c r="S45" s="2"/>
      <c r="T45" s="1"/>
      <c r="U45" s="1"/>
      <c r="V45" s="15"/>
      <c r="W45" s="15"/>
      <c r="X45" s="1"/>
      <c r="Y45" s="1"/>
    </row>
    <row r="46" spans="1:25" s="76" customFormat="1" ht="15.75" x14ac:dyDescent="0.2">
      <c r="A46" s="69"/>
      <c r="B46" s="5"/>
      <c r="C46" s="5"/>
      <c r="D46" s="5"/>
      <c r="E46" s="5"/>
      <c r="F46" s="5"/>
      <c r="G46" s="5"/>
      <c r="H46" s="5"/>
      <c r="I46" s="2"/>
      <c r="J46" s="2"/>
      <c r="K46" s="2"/>
      <c r="L46" s="5"/>
      <c r="M46" s="2"/>
      <c r="N46" s="2"/>
      <c r="O46" s="2"/>
      <c r="P46" s="2"/>
      <c r="Q46" s="2"/>
      <c r="R46" s="2"/>
      <c r="S46" s="2"/>
      <c r="T46" s="1"/>
      <c r="U46" s="1"/>
      <c r="V46" s="15"/>
      <c r="W46" s="15"/>
      <c r="X46" s="1"/>
      <c r="Y46" s="1"/>
    </row>
    <row r="47" spans="1:25" s="76" customFormat="1" ht="15.75" x14ac:dyDescent="0.2">
      <c r="A47" s="69"/>
      <c r="B47" s="5"/>
      <c r="C47" s="5"/>
      <c r="D47" s="5"/>
      <c r="E47" s="5"/>
      <c r="F47" s="5"/>
      <c r="G47" s="5"/>
      <c r="H47" s="5"/>
      <c r="I47" s="2"/>
      <c r="J47" s="2"/>
      <c r="K47" s="2"/>
      <c r="L47" s="5"/>
      <c r="M47" s="2"/>
      <c r="N47" s="2"/>
      <c r="O47" s="2"/>
      <c r="P47" s="2"/>
      <c r="Q47" s="6"/>
      <c r="R47" s="6"/>
      <c r="S47" s="6"/>
      <c r="T47" s="5"/>
      <c r="U47" s="17"/>
      <c r="V47" s="17"/>
      <c r="W47" s="17"/>
      <c r="X47" s="17"/>
      <c r="Y47" s="17"/>
    </row>
    <row r="48" spans="1:25" s="76" customFormat="1" ht="15.75" x14ac:dyDescent="0.2">
      <c r="A48" s="69"/>
      <c r="B48" s="1"/>
      <c r="C48" s="1"/>
      <c r="D48" s="1"/>
      <c r="E48" s="1"/>
      <c r="F48" s="1"/>
      <c r="G48" s="5"/>
      <c r="H48" s="5"/>
      <c r="I48" s="1"/>
      <c r="J48" s="6"/>
      <c r="K48" s="7"/>
      <c r="L48" s="7"/>
      <c r="M48" s="6"/>
      <c r="N48" s="6"/>
      <c r="O48" s="6"/>
      <c r="P48" s="6"/>
      <c r="Q48" s="89"/>
      <c r="R48" s="89"/>
      <c r="S48" s="89"/>
      <c r="T48" s="89"/>
      <c r="U48" s="69"/>
      <c r="V48" s="69"/>
      <c r="W48" s="69"/>
      <c r="X48" s="69"/>
      <c r="Y48" s="69"/>
    </row>
    <row r="49" spans="1:25" s="76" customFormat="1" x14ac:dyDescent="0.2">
      <c r="A49" s="69"/>
      <c r="B49" s="69"/>
      <c r="C49" s="69"/>
      <c r="D49" s="69"/>
      <c r="E49" s="69"/>
      <c r="F49" s="6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69"/>
      <c r="V49" s="69"/>
      <c r="W49" s="69"/>
      <c r="X49" s="69"/>
      <c r="Y49" s="69"/>
    </row>
    <row r="50" spans="1:25" s="76" customFormat="1" x14ac:dyDescent="0.2">
      <c r="A50" s="69"/>
      <c r="B50" s="69"/>
      <c r="C50" s="69"/>
      <c r="D50" s="69"/>
      <c r="E50" s="69"/>
      <c r="F50" s="6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69"/>
      <c r="V50" s="69"/>
      <c r="W50" s="69"/>
      <c r="X50" s="69"/>
      <c r="Y50" s="69"/>
    </row>
    <row r="51" spans="1:25" s="76" customFormat="1" x14ac:dyDescent="0.2">
      <c r="A51" s="69"/>
      <c r="B51" s="69"/>
      <c r="C51" s="69"/>
      <c r="D51" s="69"/>
      <c r="E51" s="69"/>
      <c r="F51" s="6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69"/>
      <c r="V51" s="69"/>
      <c r="W51" s="69"/>
      <c r="X51" s="69"/>
      <c r="Y51" s="69"/>
    </row>
  </sheetData>
  <mergeCells count="51">
    <mergeCell ref="E8:F8"/>
    <mergeCell ref="I8:K8"/>
    <mergeCell ref="B2:P2"/>
    <mergeCell ref="B3:P3"/>
    <mergeCell ref="B4:P4"/>
    <mergeCell ref="E6:J6"/>
    <mergeCell ref="L6:P6"/>
    <mergeCell ref="B24:P24"/>
    <mergeCell ref="B10:C10"/>
    <mergeCell ref="D10:G10"/>
    <mergeCell ref="H10:J10"/>
    <mergeCell ref="K10:P10"/>
    <mergeCell ref="C14:G14"/>
    <mergeCell ref="C15:G15"/>
    <mergeCell ref="C16:G16"/>
    <mergeCell ref="C17:G17"/>
    <mergeCell ref="C18:G18"/>
    <mergeCell ref="C19:G19"/>
    <mergeCell ref="M21:O21"/>
    <mergeCell ref="B25:P25"/>
    <mergeCell ref="B26:D26"/>
    <mergeCell ref="E26:I26"/>
    <mergeCell ref="J26:P26"/>
    <mergeCell ref="B27:D27"/>
    <mergeCell ref="E27:I27"/>
    <mergeCell ref="J27:P27"/>
    <mergeCell ref="B28:D28"/>
    <mergeCell ref="E28:I28"/>
    <mergeCell ref="J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P34"/>
    <mergeCell ref="B35:P39"/>
    <mergeCell ref="B40:P40"/>
    <mergeCell ref="B44:D44"/>
    <mergeCell ref="F44:H44"/>
    <mergeCell ref="J44:L44"/>
    <mergeCell ref="N44:P44"/>
  </mergeCells>
  <conditionalFormatting sqref="D6:E6 I7 H7:H9 D8 J9 L46:L47 N46:N47">
    <cfRule type="cellIs" dxfId="4" priority="5" stopIfTrue="1" operator="equal">
      <formula>0</formula>
    </cfRule>
  </conditionalFormatting>
  <conditionalFormatting sqref="D6:E6 I7 H7:H9 D8 J9:L9 L46:L47 N46:N47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47:T47 P48">
    <cfRule type="cellIs" dxfId="0" priority="6" stopIfTrue="1" operator="equal">
      <formula>0</formula>
    </cfRule>
  </conditionalFormatting>
  <dataValidations count="7">
    <dataValidation type="list" allowBlank="1" showInputMessage="1" showErrorMessage="1" sqref="B23:E23 J7" xr:uid="{00000000-0002-0000-0000-000000000000}">
      <formula1>#REF!</formula1>
    </dataValidation>
    <dataValidation type="list" allowBlank="1" showInputMessage="1" showErrorMessage="1" sqref="M7" xr:uid="{00000000-0002-0000-0000-000001000000}">
      <formula1>$W$8:$W$11</formula1>
    </dataValidation>
    <dataValidation allowBlank="1" showInputMessage="1" showErrorMessage="1" prompt="&quot;0&quot; bajas" sqref="N17" xr:uid="{00000000-0002-0000-0000-000002000000}"/>
    <dataValidation allowBlank="1" showInputMessage="1" showErrorMessage="1" prompt="1 baja" sqref="M17" xr:uid="{00000000-0002-0000-0000-000003000000}"/>
    <dataValidation allowBlank="1" showInputMessage="1" showErrorMessage="1" prompt="2 Bajas" sqref="L17" xr:uid="{00000000-0002-0000-0000-000004000000}"/>
    <dataValidation type="list" allowBlank="1" showInputMessage="1" showErrorMessage="1" sqref="P23" xr:uid="{00000000-0002-0000-0000-000005000000}">
      <formula1>"1,2,3,4,5"</formula1>
    </dataValidation>
    <dataValidation type="list" allowBlank="1" showInputMessage="1" showErrorMessage="1" sqref="O23" xr:uid="{00000000-0002-0000-0000-000006000000}">
      <formula1>"P,C"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Sistema de Gestion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2022-06-14T14:58:47Z</dcterms:created>
  <dcterms:modified xsi:type="dcterms:W3CDTF">2025-08-31T00:16:33Z</dcterms:modified>
</cp:coreProperties>
</file>